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0" windowWidth="25320" windowHeight="11535"/>
  </bookViews>
  <sheets>
    <sheet name="Лист1" sheetId="1" r:id="rId1"/>
    <sheet name="XLR_NoRangeSheet" sheetId="2" state="veryHidden" r:id="rId2"/>
  </sheets>
  <definedNames>
    <definedName name="Query1">Лист1!$A$7:$S$8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Лист1!$A$12:$J$12</definedName>
    <definedName name="XLR_ERRNAMESTR" hidden="1">XLR_NoRangeSheet!$B$5</definedName>
    <definedName name="XLR_VERSION" hidden="1">XLR_NoRangeSheet!$A$5</definedName>
  </definedNames>
  <calcPr calcId="125725"/>
</workbook>
</file>

<file path=xl/calcChain.xml><?xml version="1.0" encoding="utf-8"?>
<calcChain xmlns="http://schemas.openxmlformats.org/spreadsheetml/2006/main">
  <c r="G8" i="1"/>
  <c r="I8" s="1"/>
  <c r="B5" i="2"/>
  <c r="J8" i="1" l="1"/>
  <c r="J9" s="1"/>
  <c r="D11" s="1"/>
  <c r="I9"/>
  <c r="J10" l="1"/>
</calcChain>
</file>

<file path=xl/sharedStrings.xml><?xml version="1.0" encoding="utf-8"?>
<sst xmlns="http://schemas.openxmlformats.org/spreadsheetml/2006/main" count="59" uniqueCount="54">
  <si>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</si>
  <si>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</si>
  <si>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</si>
  <si>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</si>
  <si>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</si>
  <si>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</si>
  <si>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</si>
  <si>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</si>
  <si>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</si>
  <si>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</si>
  <si>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</si>
  <si>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</si>
  <si>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</si>
  <si>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</si>
  <si>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</si>
  <si>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4.2, Developer  (build 122-D7)</t>
  </si>
  <si>
    <t>Query2</t>
  </si>
  <si>
    <t>г.Уфа</t>
  </si>
  <si>
    <t>Поставка оборудования СПД - отдел развития</t>
  </si>
  <si>
    <t>, тел. , эл.почта:</t>
  </si>
  <si>
    <t/>
  </si>
  <si>
    <t>02.11.2015</t>
  </si>
  <si>
    <t>Бадьина Лилия Альбертовна</t>
  </si>
  <si>
    <t>(347)221-57-43</t>
  </si>
  <si>
    <t>Отдел развития (ОР)</t>
  </si>
  <si>
    <t>Приложение 1.3</t>
  </si>
  <si>
    <t>шт</t>
  </si>
  <si>
    <t>Eд. 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</si>
  <si>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</si>
  <si>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</si>
  <si>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не менее 12 месяцев</t>
  </si>
  <si>
    <t>Тимофеев И.А. тел. 221-54-78 эл. почта: Timofeev@bashtel.ru</t>
  </si>
  <si>
    <t>Каримов В. Р. тел. 221-54-56 эл. почта: KarimovVR@bashtel.ru</t>
  </si>
  <si>
    <t>Отдел развития сетей связи (ОРСС)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</si>
  <si>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</si>
  <si>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</si>
  <si>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</si>
  <si>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</si>
  <si>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</si>
  <si>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</si>
  <si>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</si>
  <si>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</si>
  <si>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</si>
  <si>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</si>
  <si>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`</t>
  </si>
  <si>
    <t>руб. с НДС.</t>
  </si>
  <si>
    <t xml:space="preserve">Предельная сумма лота составляет:   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</si>
  <si>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
</t>
  </si>
  <si>
    <t>Максимальная цена за единицу измерения без НДС, включая стоимость тары и доставку, рубли РФ</t>
  </si>
  <si>
    <t xml:space="preserve">III кв </t>
  </si>
  <si>
    <t>Поставка коммутаторов FTTB</t>
  </si>
  <si>
    <t>Коммутатор Eltex MES1124M_AC или Qtech QSW-2800-28T-AC или ZyXEL MES 3500-24</t>
  </si>
  <si>
    <t xml:space="preserve"> 7 календарных дней с даты подписания договора</t>
  </si>
  <si>
    <t>Приложение №1.2 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</si>
</sst>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0" fillId="0" borderId="1" xfId="0" applyNumberFormat="1" applyFill="1" applyBorder="1" applyAlignment="1">
      <alignment horizontal="left" vertical="top"/>
    </xf>
    <xf numFmtId="49" fontId="0" fillId="0" borderId="0" xfId="0" applyNumberFormat="1" applyFill="1" applyBorder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9" xfId="0" applyFill="1" applyBorder="1" applyAlignment="1">
      <alignment horizontal="center" vertical="top"/>
    </xf>
    <xf numFmtId="0" fontId="0" fillId="0" borderId="2" xfId="0" applyNumberForma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0" fillId="0" borderId="2" xfId="0" applyNumberFormat="1" applyFill="1" applyBorder="1" applyAlignment="1">
      <alignment horizontal="left" vertical="top"/>
    </xf>
    <xf numFmtId="164" fontId="0" fillId="0" borderId="2" xfId="0" applyNumberFormat="1" applyBorder="1" applyAlignment="1">
      <alignment horizontal="right" vertical="top" wrapText="1"/>
    </xf>
    <xf numFmtId="164" fontId="0" fillId="0" borderId="5" xfId="0" applyNumberFormat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164" fontId="0" fillId="0" borderId="7" xfId="0" applyNumberFormat="1" applyBorder="1" applyAlignment="1"/>
    <xf numFmtId="164" fontId="2" fillId="0" borderId="1" xfId="0" applyNumberFormat="1" applyFont="1" applyBorder="1" applyAlignment="1"/>
    <xf numFmtId="0" fontId="6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9" xfId="0" applyBorder="1" applyAlignment="1">
      <alignment horizontal="left"/>
    </xf>
    <xf numFmtId="4" fontId="0" fillId="0" borderId="1" xfId="0" applyNumberFormat="1" applyFill="1" applyBorder="1" applyAlignment="1">
      <alignment vertical="top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16"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</dxf>
    <dxf>
      <border outline="0">
        <bottom style="thin">
          <color indexed="64"/>
        </bottom>
      </border>
    </dxf>
    <dxf>
      <numFmt numFmtId="164" formatCode="#,##0.00_р_."/>
      <alignment horizontal="righ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39994506668294322"/>
        </patternFill>
      </fill>
    </dxf>
  </dxfs>
  <tableStyles count="1" defaultTableStyle="TableStyleMedium2" defaultPivotStyle="PivotStyleLight16">
    <tableStyle name="Стиль таблицы 1" pivot="0" count="1">
      <tableStyleElement type="wholeTable" dxfId="15"/>
    </tableStyle>
  </tableStyles>
  <colors>
    <mruColors>
      <color rgb="FFC808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Таблица3" displayName="Таблица3" ref="A7:J8" totalsRowShown="0" headerRowDxfId="14" dataDxfId="12" headerRowBorderDxfId="13" tableBorderDxfId="11" totalsRowBorderDxfId="10">
  <autoFilter ref="A7:J8"/>
  <tableColumns count="10">
    <tableColumn id="1" name="Столбец1" dataDxfId="9"/>
    <tableColumn id="2" name="Столбец2" dataDxfId="8"/>
    <tableColumn id="3" name="Столбец3" dataDxfId="7"/>
    <tableColumn id="4" name="Столбец4" dataDxfId="6"/>
    <tableColumn id="5" name="Столбец5" dataDxfId="5"/>
    <tableColumn id="6" name="Столбец6" dataDxfId="4"/>
    <tableColumn id="7" name="Столбец7" dataDxfId="3"/>
    <tableColumn id="8" name="Столбец8" dataDxfId="2"/>
    <tableColumn id="9" name="Столбец9" dataDxfId="1">
      <calculatedColumnFormula>Таблица3[[#This Row],[Столбец8]]*Таблица3[[#This Row],[Столбец7]]</calculatedColumnFormula>
    </tableColumn>
    <tableColumn id="10" name="Столбец10" dataDxfId="0">
      <calculatedColumnFormula>Таблица3[[#This Row],[Столбец9]]*1.18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40"/>
  <sheetViews>
    <sheetView tabSelected="1" workbookViewId="0">
      <selection activeCell="J1" sqref="J1"/>
    </sheetView>
  </sheetViews>
  <sheetFormatPr defaultRowHeight="15"/>
  <cols>
    <col min="1" max="1" width="5.5703125" customWidth="1"/>
    <col min="2" max="2" width="14" style="7" customWidth="1"/>
    <col min="3" max="3" width="40.140625" customWidth="1"/>
    <col min="4" max="4" width="16.85546875" customWidth="1"/>
    <col min="5" max="5" width="7.42578125" customWidth="1"/>
    <col min="6" max="6" width="8.7109375" customWidth="1"/>
    <col min="7" max="7" width="9.28515625" customWidth="1"/>
    <col min="8" max="8" width="16.85546875" style="4" customWidth="1"/>
    <col min="9" max="9" width="20.7109375" style="4" customWidth="1"/>
    <col min="10" max="10" width="18.28515625" style="6" customWidth="1"/>
    <col min="11" max="11" width="29.7109375" customWidth="1"/>
    <col min="15" max="18" width="9.140625" style="7"/>
  </cols>
  <sheetData>
    <row r="1" spans="1:19">
      <c r="J1" s="74" t="s">
        <v>53</v>
      </c>
    </row>
    <row r="2" spans="1:19">
      <c r="A2" s="43" t="s">
        <v>7</v>
      </c>
      <c r="B2" s="43"/>
      <c r="C2" s="43"/>
      <c r="D2" s="43"/>
      <c r="E2" s="43"/>
      <c r="F2" s="43"/>
      <c r="G2" s="43"/>
      <c r="H2" s="43"/>
      <c r="I2" s="43"/>
      <c r="J2" s="43"/>
    </row>
    <row r="3" spans="1:19">
      <c r="B3" s="7" t="s">
        <v>50</v>
      </c>
      <c r="C3" s="11"/>
      <c r="D3" s="10" t="s">
        <v>33</v>
      </c>
    </row>
    <row r="4" spans="1:19" s="8" customFormat="1">
      <c r="A4" s="44" t="s">
        <v>0</v>
      </c>
      <c r="B4" s="47" t="s">
        <v>14</v>
      </c>
      <c r="C4" s="44" t="s">
        <v>8</v>
      </c>
      <c r="D4" s="44" t="s">
        <v>1</v>
      </c>
      <c r="E4" s="44" t="s">
        <v>27</v>
      </c>
      <c r="F4" s="46"/>
      <c r="G4" s="46"/>
      <c r="H4" s="55" t="s">
        <v>48</v>
      </c>
      <c r="I4" s="53" t="s">
        <v>10</v>
      </c>
      <c r="J4" s="45" t="s">
        <v>12</v>
      </c>
    </row>
    <row r="5" spans="1:19" s="9" customFormat="1" ht="91.5" customHeight="1">
      <c r="A5" s="44"/>
      <c r="B5" s="48"/>
      <c r="C5" s="44"/>
      <c r="D5" s="44"/>
      <c r="E5" s="44"/>
      <c r="F5" s="42" t="s">
        <v>49</v>
      </c>
      <c r="G5" s="5" t="s">
        <v>9</v>
      </c>
      <c r="H5" s="56"/>
      <c r="I5" s="54"/>
      <c r="J5" s="45"/>
    </row>
    <row r="6" spans="1:19" s="8" customFormat="1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</row>
    <row r="7" spans="1:19" s="7" customFormat="1" hidden="1">
      <c r="A7" s="28" t="s">
        <v>34</v>
      </c>
      <c r="B7" s="29" t="s">
        <v>35</v>
      </c>
      <c r="C7" s="30" t="s">
        <v>36</v>
      </c>
      <c r="D7" s="31" t="s">
        <v>37</v>
      </c>
      <c r="E7" s="32" t="s">
        <v>38</v>
      </c>
      <c r="F7" s="33" t="s">
        <v>39</v>
      </c>
      <c r="G7" s="33" t="s">
        <v>40</v>
      </c>
      <c r="H7" s="34" t="s">
        <v>41</v>
      </c>
      <c r="I7" s="34" t="s">
        <v>42</v>
      </c>
      <c r="J7" s="35" t="s">
        <v>43</v>
      </c>
    </row>
    <row r="8" spans="1:19" ht="45">
      <c r="A8" s="18">
        <v>1</v>
      </c>
      <c r="B8" s="18"/>
      <c r="C8" s="18" t="s">
        <v>51</v>
      </c>
      <c r="D8" s="18"/>
      <c r="E8" s="18" t="s">
        <v>26</v>
      </c>
      <c r="F8" s="18">
        <v>1000</v>
      </c>
      <c r="G8" s="18">
        <f>F8</f>
        <v>1000</v>
      </c>
      <c r="H8" s="18">
        <v>8158.9</v>
      </c>
      <c r="I8" s="73">
        <f>Таблица3[[#This Row],[Столбец8]]*Таблица3[[#This Row],[Столбец7]]</f>
        <v>8158900</v>
      </c>
      <c r="J8" s="73">
        <f>Таблица3[[#This Row],[Столбец9]]*1.18</f>
        <v>9627502</v>
      </c>
      <c r="K8" s="7"/>
      <c r="L8" s="7"/>
      <c r="M8" s="7"/>
      <c r="N8" s="7"/>
      <c r="S8" s="7"/>
    </row>
    <row r="9" spans="1:19">
      <c r="A9" s="16"/>
      <c r="B9" s="16"/>
      <c r="C9" s="1"/>
      <c r="D9" s="1"/>
      <c r="E9" s="16"/>
      <c r="F9" s="16"/>
      <c r="G9" s="24"/>
      <c r="H9" s="17"/>
      <c r="I9" s="41">
        <f>SUM($I$8:$I$8)</f>
        <v>8158900</v>
      </c>
      <c r="J9" s="41">
        <f>SUM($J$8:$J$8)</f>
        <v>9627502</v>
      </c>
    </row>
    <row r="10" spans="1:19">
      <c r="A10" s="16"/>
      <c r="B10" s="16"/>
      <c r="C10" s="1"/>
      <c r="D10" s="1"/>
      <c r="E10" s="16"/>
      <c r="F10" s="16"/>
      <c r="G10" s="16"/>
      <c r="H10" s="16"/>
      <c r="I10" s="16" t="s">
        <v>11</v>
      </c>
      <c r="J10" s="41">
        <f>J9*18/118</f>
        <v>1468602</v>
      </c>
    </row>
    <row r="11" spans="1:19">
      <c r="A11" s="37" t="s">
        <v>46</v>
      </c>
      <c r="B11" s="38"/>
      <c r="C11" s="38"/>
      <c r="D11" s="40">
        <f>J9</f>
        <v>9627502</v>
      </c>
      <c r="E11" s="38" t="s">
        <v>45</v>
      </c>
      <c r="F11" s="38"/>
      <c r="G11" s="38"/>
      <c r="H11" s="38"/>
      <c r="I11" s="38"/>
      <c r="J11" s="39"/>
      <c r="K11" s="2" t="s">
        <v>44</v>
      </c>
    </row>
    <row r="12" spans="1:19">
      <c r="A12" s="49" t="s">
        <v>28</v>
      </c>
      <c r="B12" s="50"/>
      <c r="C12" s="50"/>
      <c r="D12" s="50"/>
      <c r="E12" s="50"/>
      <c r="F12" s="50"/>
      <c r="G12" s="50"/>
      <c r="H12" s="50"/>
      <c r="I12" s="50"/>
      <c r="J12" s="51"/>
    </row>
    <row r="13" spans="1:19" s="7" customFormat="1">
      <c r="A13" s="52" t="s">
        <v>2</v>
      </c>
      <c r="B13" s="52"/>
      <c r="C13" s="52"/>
      <c r="D13" s="58" t="s">
        <v>52</v>
      </c>
      <c r="E13" s="59"/>
      <c r="F13" s="59"/>
      <c r="G13" s="59"/>
      <c r="H13" s="59"/>
      <c r="I13" s="59"/>
      <c r="J13" s="60"/>
    </row>
    <row r="14" spans="1:19" s="7" customFormat="1">
      <c r="A14" s="57" t="s">
        <v>3</v>
      </c>
      <c r="B14" s="57"/>
      <c r="C14" s="57"/>
      <c r="D14" s="61" t="s">
        <v>29</v>
      </c>
      <c r="E14" s="62"/>
      <c r="F14" s="62"/>
      <c r="G14" s="62"/>
      <c r="H14" s="62"/>
      <c r="I14" s="62"/>
      <c r="J14" s="63"/>
    </row>
    <row r="15" spans="1:19" s="7" customFormat="1">
      <c r="A15" s="57" t="s">
        <v>4</v>
      </c>
      <c r="B15" s="57"/>
      <c r="C15" s="57"/>
      <c r="D15" s="64" t="s">
        <v>47</v>
      </c>
      <c r="E15" s="65"/>
      <c r="F15" s="65"/>
      <c r="G15" s="65"/>
      <c r="H15" s="65"/>
      <c r="I15" s="65"/>
      <c r="J15" s="66"/>
    </row>
    <row r="16" spans="1:19" s="7" customFormat="1">
      <c r="A16" s="57"/>
      <c r="B16" s="57"/>
      <c r="C16" s="57"/>
      <c r="D16" s="67"/>
      <c r="E16" s="68"/>
      <c r="F16" s="68"/>
      <c r="G16" s="68"/>
      <c r="H16" s="68"/>
      <c r="I16" s="68"/>
      <c r="J16" s="69"/>
    </row>
    <row r="17" spans="1:19">
      <c r="A17" s="57"/>
      <c r="B17" s="57"/>
      <c r="C17" s="57"/>
      <c r="D17" s="67"/>
      <c r="E17" s="68"/>
      <c r="F17" s="68"/>
      <c r="G17" s="68"/>
      <c r="H17" s="68"/>
      <c r="I17" s="68"/>
      <c r="J17" s="69"/>
    </row>
    <row r="18" spans="1:19">
      <c r="A18" s="57"/>
      <c r="B18" s="57"/>
      <c r="C18" s="57"/>
      <c r="D18" s="67"/>
      <c r="E18" s="68"/>
      <c r="F18" s="68"/>
      <c r="G18" s="68"/>
      <c r="H18" s="68"/>
      <c r="I18" s="68"/>
      <c r="J18" s="69"/>
      <c r="K18" s="7"/>
      <c r="L18" s="7"/>
      <c r="M18" s="7"/>
      <c r="N18" s="7"/>
      <c r="S18" s="7"/>
    </row>
    <row r="19" spans="1:19">
      <c r="A19" s="57"/>
      <c r="B19" s="57"/>
      <c r="C19" s="57"/>
      <c r="D19" s="70"/>
      <c r="E19" s="71"/>
      <c r="F19" s="71"/>
      <c r="G19" s="71"/>
      <c r="H19" s="71"/>
      <c r="I19" s="71"/>
      <c r="J19" s="72"/>
    </row>
    <row r="20" spans="1:19">
      <c r="A20" s="52" t="s">
        <v>13</v>
      </c>
      <c r="B20" s="52"/>
      <c r="C20" s="52"/>
      <c r="D20" s="49" t="s">
        <v>30</v>
      </c>
      <c r="E20" s="50"/>
      <c r="F20" s="50"/>
      <c r="G20" s="50"/>
      <c r="H20" s="50"/>
      <c r="I20" s="50"/>
      <c r="J20" s="51"/>
    </row>
    <row r="21" spans="1:19" s="7" customFormat="1">
      <c r="A21" s="52" t="s">
        <v>5</v>
      </c>
      <c r="B21" s="52"/>
      <c r="C21" s="52"/>
      <c r="D21" s="49" t="s">
        <v>31</v>
      </c>
      <c r="E21" s="50"/>
      <c r="F21" s="50"/>
      <c r="G21" s="50"/>
      <c r="H21" s="50"/>
      <c r="I21" s="50"/>
      <c r="J21" s="51"/>
    </row>
    <row r="22" spans="1:19">
      <c r="A22" s="52" t="s">
        <v>6</v>
      </c>
      <c r="B22" s="52"/>
      <c r="C22" s="52"/>
      <c r="D22" s="49" t="s">
        <v>32</v>
      </c>
      <c r="E22" s="50"/>
      <c r="F22" s="50"/>
      <c r="G22" s="50"/>
      <c r="H22" s="50"/>
      <c r="I22" s="50"/>
      <c r="J22" s="51"/>
    </row>
    <row r="23" spans="1:19">
      <c r="A23" s="12"/>
      <c r="B23" s="12"/>
      <c r="C23" s="12"/>
      <c r="D23" s="13"/>
      <c r="E23" s="13"/>
      <c r="F23" s="13"/>
      <c r="G23" s="13"/>
      <c r="H23" s="13"/>
      <c r="I23" s="13"/>
      <c r="J23" s="13"/>
      <c r="K23" s="7"/>
      <c r="L23" s="7"/>
      <c r="M23" s="7"/>
      <c r="N23" s="7"/>
      <c r="S23" s="7"/>
    </row>
    <row r="24" spans="1:19">
      <c r="A24" s="13"/>
      <c r="B24" s="12"/>
      <c r="C24" s="13"/>
      <c r="D24" s="13"/>
      <c r="E24" s="13"/>
      <c r="F24" s="13"/>
      <c r="G24" s="13"/>
      <c r="H24" s="13"/>
      <c r="I24" s="13"/>
      <c r="J24" s="13"/>
    </row>
    <row r="25" spans="1:19">
      <c r="A25" s="7"/>
      <c r="C25" s="7"/>
      <c r="D25" s="7"/>
      <c r="E25" s="7"/>
      <c r="F25" s="7"/>
      <c r="G25" s="7"/>
      <c r="H25" s="7"/>
      <c r="I25" s="7"/>
      <c r="J25" s="7"/>
    </row>
    <row r="26" spans="1:19">
      <c r="C26" s="3"/>
      <c r="D26" s="3"/>
    </row>
    <row r="29" spans="1:19">
      <c r="C29" s="23"/>
      <c r="D29" s="23"/>
      <c r="E29" s="23"/>
      <c r="F29" s="23"/>
      <c r="G29" s="23"/>
      <c r="H29" s="23"/>
    </row>
    <row r="30" spans="1:19">
      <c r="C30" s="23"/>
      <c r="D30" s="23"/>
      <c r="E30" s="23"/>
      <c r="F30" s="23"/>
      <c r="G30" s="23"/>
      <c r="H30" s="23"/>
    </row>
    <row r="31" spans="1:19">
      <c r="C31" s="23"/>
      <c r="D31" s="23"/>
      <c r="E31" s="23"/>
      <c r="F31" s="23"/>
      <c r="G31" s="23"/>
      <c r="H31" s="23"/>
    </row>
    <row r="32" spans="1:19">
      <c r="C32" s="19"/>
      <c r="D32" s="22"/>
      <c r="E32" s="26"/>
      <c r="F32" s="23"/>
      <c r="G32" s="27"/>
      <c r="H32" s="20"/>
      <c r="I32" s="21"/>
      <c r="J32" s="21"/>
    </row>
    <row r="33" spans="3:10">
      <c r="C33" s="19"/>
      <c r="D33" s="22"/>
      <c r="E33" s="26"/>
      <c r="F33" s="23"/>
      <c r="G33" s="27"/>
      <c r="H33" s="20"/>
      <c r="I33" s="21"/>
      <c r="J33" s="21"/>
    </row>
    <row r="34" spans="3:10">
      <c r="C34" s="25"/>
      <c r="D34" s="22"/>
      <c r="E34" s="22"/>
      <c r="F34" s="23"/>
      <c r="G34" s="27"/>
      <c r="H34" s="20"/>
      <c r="I34" s="21"/>
    </row>
    <row r="35" spans="3:10">
      <c r="C35" s="25"/>
      <c r="D35" s="22"/>
      <c r="E35" s="22"/>
      <c r="F35" s="23"/>
      <c r="G35" s="27"/>
      <c r="H35" s="20"/>
      <c r="I35" s="21"/>
    </row>
    <row r="36" spans="3:10">
      <c r="C36" s="25"/>
      <c r="D36" s="22"/>
      <c r="E36" s="22"/>
      <c r="F36" s="23"/>
      <c r="G36" s="23"/>
      <c r="H36" s="20"/>
      <c r="I36" s="20"/>
    </row>
    <row r="37" spans="3:10">
      <c r="C37" s="25"/>
      <c r="D37" s="22"/>
      <c r="E37" s="22"/>
      <c r="F37" s="23"/>
      <c r="G37" s="23"/>
      <c r="H37" s="20"/>
      <c r="I37" s="20"/>
    </row>
    <row r="38" spans="3:10">
      <c r="C38" s="19"/>
      <c r="D38" s="22"/>
      <c r="E38" s="22"/>
      <c r="F38" s="20"/>
      <c r="G38" s="20"/>
      <c r="H38" s="23"/>
      <c r="I38" s="20"/>
      <c r="J38" s="20"/>
    </row>
    <row r="39" spans="3:10">
      <c r="C39" s="23"/>
      <c r="D39" s="23"/>
      <c r="E39" s="23"/>
      <c r="F39" s="23"/>
      <c r="G39" s="23"/>
      <c r="H39" s="23"/>
    </row>
    <row r="40" spans="3:10">
      <c r="C40" s="23"/>
      <c r="D40" s="23"/>
      <c r="E40" s="23"/>
      <c r="F40" s="23"/>
      <c r="G40" s="23"/>
      <c r="H40" s="23"/>
    </row>
  </sheetData>
  <mergeCells count="23">
    <mergeCell ref="D20:J20"/>
    <mergeCell ref="A21:C21"/>
    <mergeCell ref="A22:C22"/>
    <mergeCell ref="I4:I5"/>
    <mergeCell ref="H4:H5"/>
    <mergeCell ref="A13:C13"/>
    <mergeCell ref="A12:J12"/>
    <mergeCell ref="A14:C14"/>
    <mergeCell ref="A20:C20"/>
    <mergeCell ref="D21:J21"/>
    <mergeCell ref="D22:J22"/>
    <mergeCell ref="D13:J13"/>
    <mergeCell ref="D14:J14"/>
    <mergeCell ref="A15:C19"/>
    <mergeCell ref="D15:J19"/>
    <mergeCell ref="A2:J2"/>
    <mergeCell ref="A4:A5"/>
    <mergeCell ref="C4:C5"/>
    <mergeCell ref="J4:J5"/>
    <mergeCell ref="D4:D5"/>
    <mergeCell ref="E4:E5"/>
    <mergeCell ref="F4:G4"/>
    <mergeCell ref="B4:B5"/>
  </mergeCells>
  <pageMargins left="0" right="0" top="0" bottom="0" header="0.31496062992125984" footer="0.31496062992125984"/>
  <pageSetup paperSize="9" scale="90" fitToHeight="0" orientation="landscape" r:id="rId1"/>
  <headerFooter>
    <oddFooter>&amp;C&amp;P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4" t="s">
        <v>15</v>
      </c>
      <c r="B5" t="e">
        <f>XLR_ERRNAME</f>
        <v>#NAME?</v>
      </c>
    </row>
    <row r="6" spans="1:19">
      <c r="A6" t="s">
        <v>16</v>
      </c>
      <c r="B6">
        <v>7297</v>
      </c>
      <c r="C6" s="15" t="s">
        <v>17</v>
      </c>
      <c r="D6">
        <v>4867</v>
      </c>
      <c r="E6" s="15" t="s">
        <v>18</v>
      </c>
      <c r="F6" s="15" t="s">
        <v>19</v>
      </c>
      <c r="G6" s="15" t="s">
        <v>20</v>
      </c>
      <c r="H6" s="15" t="s">
        <v>20</v>
      </c>
      <c r="I6" s="15" t="s">
        <v>20</v>
      </c>
      <c r="J6" s="15" t="s">
        <v>18</v>
      </c>
      <c r="K6" s="15" t="s">
        <v>21</v>
      </c>
      <c r="L6" s="15" t="s">
        <v>22</v>
      </c>
      <c r="M6" s="15" t="s">
        <v>23</v>
      </c>
      <c r="N6" s="15" t="s">
        <v>20</v>
      </c>
      <c r="O6">
        <v>1051</v>
      </c>
      <c r="P6" s="15" t="s">
        <v>24</v>
      </c>
      <c r="Q6">
        <v>0</v>
      </c>
      <c r="R6" s="15" t="s">
        <v>20</v>
      </c>
      <c r="S6" s="1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2016-07-12T06:57:59Z</cp:lastPrinted>
  <dcterms:created xsi:type="dcterms:W3CDTF">2013-12-19T08:11:42Z</dcterms:created>
  <dcterms:modified xsi:type="dcterms:W3CDTF">2016-07-12T06:58:21Z</dcterms:modified>
</cp:coreProperties>
</file>